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<sst xmlns="http://schemas.openxmlformats.org/spreadsheetml/2006/main" count="416" uniqueCount="57">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</sst>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5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5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88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88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88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88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88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88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88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88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88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88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88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88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88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88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88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88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88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88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88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88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88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90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88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88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88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8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9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74" sqref="M7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9.50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20028.9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/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20031.599999999995</v>
      </c>
      <c r="AF7" s="54"/>
      <c r="AG7" s="40"/>
    </row>
    <row r="8" spans="1:55" ht="18" customHeight="1">
      <c r="A8" s="47" t="s">
        <v>30</v>
      </c>
      <c r="B8" s="33">
        <f>SUM(E8:AB8)</f>
        <v>37359.4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/>
      <c r="L8" s="61"/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58652.19999999999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216606.30000000002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5865.700000000001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0</v>
      </c>
      <c r="L9" s="68">
        <f t="shared" si="0"/>
        <v>0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53806.8</v>
      </c>
      <c r="AG9" s="95">
        <f>AG10+AG15+AG24+AG33+AG47+AG52+AG54+AG61+AG62+AG71+AG72+AG76+AG88+AG81+AG83+AG82+AG69+AG89+AG91+AG90+AG70+AG40+AG92</f>
        <v>236598.4</v>
      </c>
      <c r="AH9" s="41"/>
      <c r="AI9" s="41"/>
    </row>
    <row r="10" spans="1:35" ht="1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/>
      <c r="L10" s="67"/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696.0000000000001</v>
      </c>
      <c r="AG10" s="88">
        <f>B10+C10-AF10</f>
        <v>20852.2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/>
      <c r="L11" s="67"/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372.5</v>
      </c>
      <c r="AG11" s="88">
        <f>B11+C11-AF11</f>
        <v>18674.900000000005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80.5</v>
      </c>
      <c r="AG12" s="88">
        <f>B12+C12-AF12</f>
        <v>577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0</v>
      </c>
      <c r="L14" s="67">
        <f t="shared" si="2"/>
        <v>0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243</v>
      </c>
      <c r="AG14" s="88">
        <f>AG10-AG11-AG12-AG13</f>
        <v>1600.2999999999956</v>
      </c>
      <c r="AI14" s="6"/>
    </row>
    <row r="15" spans="1:35" ht="15" customHeight="1">
      <c r="A15" s="4" t="s">
        <v>6</v>
      </c>
      <c r="B15" s="22">
        <v>83747.1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/>
      <c r="L15" s="67"/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4765.5</v>
      </c>
      <c r="AG15" s="88">
        <f aca="true" t="shared" si="3" ref="AG15:AG31">B15+C15-AF15</f>
        <v>108804.8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/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40.7</v>
      </c>
      <c r="AG16" s="89">
        <f t="shared" si="3"/>
        <v>35167.99999999999</v>
      </c>
      <c r="AH16" s="57"/>
      <c r="AI16" s="6"/>
    </row>
    <row r="17" spans="1:35" ht="15">
      <c r="A17" s="3" t="s">
        <v>5</v>
      </c>
      <c r="B17" s="22">
        <v>58279.96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/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60.7</v>
      </c>
      <c r="AG17" s="88">
        <f t="shared" si="3"/>
        <v>60582.659999999996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88">
        <f t="shared" si="3"/>
        <v>34.199999999999996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/>
      <c r="L19" s="67"/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1114.3000000000002</v>
      </c>
      <c r="AG19" s="88">
        <f t="shared" si="3"/>
        <v>6707.499999999999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2877.3</v>
      </c>
      <c r="AG20" s="88">
        <f t="shared" si="3"/>
        <v>33864.7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1351.7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3653.440000000004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0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712.0000000000001</v>
      </c>
      <c r="AG23" s="88">
        <f t="shared" si="3"/>
        <v>6478.440000000015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/>
      <c r="L24" s="67"/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1976</v>
      </c>
      <c r="AG24" s="88">
        <f t="shared" si="3"/>
        <v>47290.700000000004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/>
      <c r="L25" s="75"/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1073.9</v>
      </c>
      <c r="AG25" s="89">
        <f t="shared" si="3"/>
        <v>16055.1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1976</v>
      </c>
      <c r="AG32" s="88">
        <f>AG24-AG30</f>
        <v>47109.00000000001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/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88">
        <f aca="true" t="shared" si="6" ref="AG33:AG38">B33+C33-AF33</f>
        <v>585.6000000000001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/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88">
        <f t="shared" si="6"/>
        <v>323.4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197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65.20000000000016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71.4</v>
      </c>
      <c r="H40" s="67"/>
      <c r="I40" s="67"/>
      <c r="J40" s="72">
        <v>15.4</v>
      </c>
      <c r="K40" s="67"/>
      <c r="L40" s="67"/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86.80000000000001</v>
      </c>
      <c r="AG40" s="88">
        <f aca="true" t="shared" si="8" ref="AG40:AG45">B40+C40-AF40</f>
        <v>1575.7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88">
        <f t="shared" si="8"/>
        <v>1374.7999999999997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88">
        <f t="shared" si="8"/>
        <v>12.8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65.7</v>
      </c>
      <c r="H44" s="67"/>
      <c r="I44" s="67"/>
      <c r="J44" s="72"/>
      <c r="K44" s="67"/>
      <c r="L44" s="67"/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65.7</v>
      </c>
      <c r="AG44" s="88">
        <f t="shared" si="8"/>
        <v>168.60000000000002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5.700000000000003</v>
      </c>
      <c r="H46" s="67">
        <f t="shared" si="9"/>
        <v>0</v>
      </c>
      <c r="I46" s="67">
        <f t="shared" si="9"/>
        <v>0</v>
      </c>
      <c r="J46" s="67">
        <f t="shared" si="9"/>
        <v>15.4</v>
      </c>
      <c r="K46" s="67">
        <f t="shared" si="9"/>
        <v>0</v>
      </c>
      <c r="L46" s="67">
        <f t="shared" si="9"/>
        <v>0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21.1</v>
      </c>
      <c r="AG46" s="88">
        <f>AG40-AG41-AG42-AG43-AG44-AG45</f>
        <v>18.60000000000028</v>
      </c>
      <c r="AI46" s="6"/>
    </row>
    <row r="47" spans="1:35" ht="17.25" customHeight="1">
      <c r="A47" s="4" t="s">
        <v>43</v>
      </c>
      <c r="B47" s="29">
        <v>6488.7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/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2684.3</v>
      </c>
      <c r="AG47" s="88">
        <f>B47+C47-AF47</f>
        <v>6370.099999999998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54.4</v>
      </c>
      <c r="AI48" s="6"/>
    </row>
    <row r="49" spans="1:35" ht="15">
      <c r="A49" s="3" t="s">
        <v>16</v>
      </c>
      <c r="B49" s="22">
        <v>5747.4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/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2666.7</v>
      </c>
      <c r="AG49" s="88">
        <f>B49+C49-AF49</f>
        <v>4606.599999999999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17.600000000000136</v>
      </c>
      <c r="AG51" s="88">
        <f>AG47-AG49-AG48</f>
        <v>1709.099999999998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/>
      <c r="L52" s="67"/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1142.3000000000002</v>
      </c>
      <c r="AG52" s="88">
        <f aca="true" t="shared" si="11" ref="AG52:AG59">B52+C52-AF52</f>
        <v>11143.3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1.6</v>
      </c>
      <c r="AG53" s="88">
        <f t="shared" si="11"/>
        <v>3511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/>
      <c r="L54" s="67"/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301.3</v>
      </c>
      <c r="AG54" s="88">
        <f t="shared" si="11"/>
        <v>3096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88">
        <f t="shared" si="11"/>
        <v>1370.3999999999999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584.2</v>
      </c>
      <c r="AI57" s="6"/>
    </row>
    <row r="58" spans="1:35" ht="15">
      <c r="A58" s="3" t="s">
        <v>16</v>
      </c>
      <c r="B58" s="29">
        <v>17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45.9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1078.4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0</v>
      </c>
      <c r="L60" s="67">
        <f t="shared" si="12"/>
        <v>0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301.3</v>
      </c>
      <c r="AG60" s="88">
        <f>AG54-AG55-AG57-AG59-AG56-AG58</f>
        <v>1095.5</v>
      </c>
      <c r="AI60" s="6"/>
    </row>
    <row r="61" spans="1:35" ht="15" customHeight="1">
      <c r="A61" s="4" t="s">
        <v>10</v>
      </c>
      <c r="B61" s="22">
        <v>92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25.1</v>
      </c>
      <c r="AG61" s="88">
        <f aca="true" t="shared" si="14" ref="AG61:AG67">B61+C61-AF61</f>
        <v>81.30000000000001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/>
      <c r="L62" s="67"/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303.7</v>
      </c>
      <c r="AG62" s="88">
        <f t="shared" si="14"/>
        <v>7367.2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/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88">
        <f t="shared" si="14"/>
        <v>2784.1000000000004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6.6</v>
      </c>
      <c r="AG65" s="88">
        <f t="shared" si="14"/>
        <v>858.1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2.4</v>
      </c>
      <c r="AG66" s="88">
        <f t="shared" si="14"/>
        <v>426.20000000000005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679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294.7</v>
      </c>
      <c r="AG68" s="88">
        <f>AG62-AG63-AG66-AG67-AG65-AG64</f>
        <v>2619.7999999999997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90">
        <f aca="true" t="shared" si="16" ref="AG69:AG92">B69+C69-AF69</f>
        <v>2051.9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90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1968.1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/>
      <c r="L72" s="67"/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1207.6</v>
      </c>
      <c r="AG72" s="90">
        <f t="shared" si="16"/>
        <v>2155.9999999999995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181.1</v>
      </c>
      <c r="AG74" s="90">
        <f t="shared" si="16"/>
        <v>388.39999999999986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90">
        <f t="shared" si="16"/>
        <v>247.9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/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90">
        <f t="shared" si="16"/>
        <v>145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90">
        <f t="shared" si="16"/>
        <v>15.900000000000002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29.5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/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1182.6</v>
      </c>
      <c r="AG89" s="88">
        <f t="shared" si="16"/>
        <v>8891.800000000001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3773.5999999999995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2500</v>
      </c>
      <c r="AH91" s="11"/>
      <c r="AI91" s="6"/>
    </row>
    <row r="92" spans="1:34" ht="15">
      <c r="A92" s="4" t="s">
        <v>37</v>
      </c>
      <c r="B92" s="22">
        <v>26163.8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36180.6</v>
      </c>
      <c r="AG92" s="88">
        <f t="shared" si="16"/>
        <v>8404.000000000007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216606.30000000002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5865.700000000001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0</v>
      </c>
      <c r="L94" s="82">
        <f t="shared" si="17"/>
        <v>0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53806.8</v>
      </c>
      <c r="AG94" s="83">
        <f>AG10+AG15+AG24+AG33+AG47+AG52+AG54+AG61+AG62+AG69+AG71+AG72+AG76+AG81+AG82+AG83+AG88+AG89+AG90+AG91+AG70+AG40+AG92</f>
        <v>236598.4</v>
      </c>
    </row>
    <row r="95" spans="1:33" ht="15">
      <c r="A95" s="3" t="s">
        <v>5</v>
      </c>
      <c r="B95" s="22">
        <f aca="true" t="shared" si="18" ref="B95:AD95">B11+B17+B26+B34+B55+B63+B73+B41+B77+B48</f>
        <v>81489.26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433.2</v>
      </c>
      <c r="AG95" s="71">
        <f>B95+C95-AF95</f>
        <v>85390.26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</v>
      </c>
      <c r="H96" s="67">
        <f t="shared" si="19"/>
        <v>1393.1000000000001</v>
      </c>
      <c r="I96" s="67">
        <f t="shared" si="19"/>
        <v>0</v>
      </c>
      <c r="J96" s="67">
        <f t="shared" si="19"/>
        <v>923.8</v>
      </c>
      <c r="K96" s="67">
        <f t="shared" si="19"/>
        <v>0</v>
      </c>
      <c r="L96" s="67">
        <f t="shared" si="19"/>
        <v>0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3208.6000000000004</v>
      </c>
      <c r="AG96" s="71">
        <f>B96+C96-AF96</f>
        <v>39732.99999999999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0</v>
      </c>
      <c r="L98" s="67">
        <f t="shared" si="21"/>
        <v>0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1120.9</v>
      </c>
      <c r="AG98" s="71">
        <f>B98+C98-AF98</f>
        <v>7578.4</v>
      </c>
    </row>
    <row r="99" spans="1:33" ht="15">
      <c r="A99" s="3" t="s">
        <v>16</v>
      </c>
      <c r="B99" s="22">
        <f aca="true" t="shared" si="22" ref="B99:X99">B21+B30+B49+B37+B58+B13+B75+B67</f>
        <v>7397.3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0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2666.7</v>
      </c>
      <c r="AG99" s="71">
        <f>B99+C99-AF99</f>
        <v>6890.400000000001</v>
      </c>
    </row>
    <row r="100" spans="1:33" ht="12.75">
      <c r="A100" s="1" t="s">
        <v>35</v>
      </c>
      <c r="B100" s="2">
        <f aca="true" t="shared" si="24" ref="B100:AD100">B94-B95-B96-B97-B98-B99</f>
        <v>102842.84000000004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4065.100000000001</v>
      </c>
      <c r="H100" s="84">
        <f t="shared" si="24"/>
        <v>6291.6</v>
      </c>
      <c r="I100" s="84">
        <f t="shared" si="24"/>
        <v>0</v>
      </c>
      <c r="J100" s="84">
        <f t="shared" si="24"/>
        <v>11809.800000000001</v>
      </c>
      <c r="K100" s="84">
        <f t="shared" si="24"/>
        <v>0</v>
      </c>
      <c r="L100" s="84">
        <f t="shared" si="24"/>
        <v>0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46376.20000000001</v>
      </c>
      <c r="AG100" s="84">
        <f>AG94-AG95-AG96-AG97-AG98-AG99</f>
        <v>96971.24000000002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2019-03-07T13:15:59Z</cp:lastPrinted>
  <dcterms:created xsi:type="dcterms:W3CDTF">2002-11-05T08:53:00Z</dcterms:created>
  <dcterms:modified xsi:type="dcterms:W3CDTF">2019-03-12T07:26:48Z</dcterms:modified>
  <cp:category/>
  <cp:version/>
  <cp:contentType/>
  <cp:contentStatus/>
</cp:coreProperties>
</file>